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i unidad/0.0 TEMPORADA 2022 Tovar/COMPETICIONES/INFO DE PRUEBAS/4 DUATLON TRUJILLO/"/>
    </mc:Choice>
  </mc:AlternateContent>
  <xr:revisionPtr revIDLastSave="0" documentId="13_ncr:1_{71FE7376-4E9F-4842-B989-556A0FD51389}" xr6:coauthVersionLast="36" xr6:coauthVersionMax="36" xr10:uidLastSave="{00000000-0000-0000-0000-000000000000}"/>
  <bookViews>
    <workbookView xWindow="0" yWindow="460" windowWidth="28800" windowHeight="15940" xr2:uid="{F90BB3A3-E07A-EA40-BBA1-3EAC74C420AE}"/>
  </bookViews>
  <sheets>
    <sheet name="Sheet 1 (2)" sheetId="2" r:id="rId1"/>
    <sheet name="Hoja1" sheetId="1" r:id="rId2"/>
  </sheets>
  <definedNames>
    <definedName name="_xlnm._FilterDatabase" localSheetId="0" hidden="1">'Sheet 1 (2)'!$A$1:$Q$1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2" l="1"/>
  <c r="L14" i="2"/>
  <c r="I14" i="2"/>
  <c r="O16" i="2"/>
  <c r="I16" i="2"/>
  <c r="O15" i="2"/>
  <c r="I15" i="2"/>
  <c r="O13" i="2"/>
  <c r="L13" i="2"/>
  <c r="I13" i="2"/>
  <c r="O12" i="2"/>
  <c r="L12" i="2"/>
  <c r="I12" i="2"/>
  <c r="O11" i="2"/>
  <c r="L11" i="2"/>
  <c r="I11" i="2"/>
  <c r="O10" i="2"/>
  <c r="L10" i="2"/>
  <c r="I10" i="2"/>
  <c r="O9" i="2"/>
  <c r="L9" i="2"/>
  <c r="I9" i="2"/>
  <c r="O8" i="2"/>
  <c r="L8" i="2"/>
  <c r="I8" i="2"/>
  <c r="O7" i="2"/>
  <c r="L7" i="2"/>
  <c r="I7" i="2"/>
  <c r="O6" i="2"/>
  <c r="L6" i="2"/>
  <c r="I6" i="2"/>
  <c r="O5" i="2"/>
  <c r="L5" i="2"/>
  <c r="I5" i="2"/>
  <c r="O4" i="2"/>
  <c r="L4" i="2"/>
  <c r="I4" i="2"/>
  <c r="O3" i="2"/>
  <c r="L3" i="2"/>
  <c r="I3" i="2"/>
  <c r="O2" i="2"/>
  <c r="L2" i="2"/>
  <c r="I2" i="2"/>
</calcChain>
</file>

<file path=xl/sharedStrings.xml><?xml version="1.0" encoding="utf-8"?>
<sst xmlns="http://schemas.openxmlformats.org/spreadsheetml/2006/main" count="124" uniqueCount="103">
  <si>
    <t>Pos</t>
  </si>
  <si>
    <t>Race No</t>
  </si>
  <si>
    <t>Name</t>
  </si>
  <si>
    <t>Club</t>
  </si>
  <si>
    <t>Category</t>
  </si>
  <si>
    <t>Categ Pos</t>
  </si>
  <si>
    <t>Carrera1</t>
  </si>
  <si>
    <t>Vel.med</t>
  </si>
  <si>
    <t>Ciclismo</t>
  </si>
  <si>
    <t>Carrera2</t>
  </si>
  <si>
    <t>Time</t>
  </si>
  <si>
    <t>Time Behind Overall</t>
  </si>
  <si>
    <t>+00:00:00</t>
  </si>
  <si>
    <t>CAPEX</t>
  </si>
  <si>
    <t>TRIATLON DON BENITO</t>
  </si>
  <si>
    <t>01:05:55</t>
  </si>
  <si>
    <t>+00:03:50</t>
  </si>
  <si>
    <t>TRIATLON PACENSE</t>
  </si>
  <si>
    <t>CLUB TRIATLON 401</t>
  </si>
  <si>
    <t>CLUB TRIATLON MONTIJO</t>
  </si>
  <si>
    <t>00:19:09</t>
  </si>
  <si>
    <t>ARTE FISICO</t>
  </si>
  <si>
    <t>+00:09:07</t>
  </si>
  <si>
    <t>CLUB NATACION BADAJOZ</t>
  </si>
  <si>
    <t>00:22:00</t>
  </si>
  <si>
    <t>00:38:56</t>
  </si>
  <si>
    <t>AD TRIATLON ECOSPORT ALCOBENDAS</t>
  </si>
  <si>
    <t>DNF</t>
  </si>
  <si>
    <t>DNP</t>
  </si>
  <si>
    <t>IRENE CASCAJOSA DIAZ</t>
  </si>
  <si>
    <t>CRISTINA DURAN CALLEJA</t>
  </si>
  <si>
    <t>MARTA JIMENEZ GONZALEZ</t>
  </si>
  <si>
    <t>MARTA REGUERO GONZALEZ</t>
  </si>
  <si>
    <t>Mª DE LAS NIEVES GEMIO ROGRIGUEZ</t>
  </si>
  <si>
    <t>MARIA DE LA MONTAÑA MARTIN DE LA MONTAÑA</t>
  </si>
  <si>
    <t>MARINA PRECIADO AGAPITO</t>
  </si>
  <si>
    <t>LIDIA DURAN CABANILLAS</t>
  </si>
  <si>
    <t>CRISTINA MIRANDA ZAMBRANO</t>
  </si>
  <si>
    <t>NURIA JIMENEZ GONZALEZ</t>
  </si>
  <si>
    <t>CAROLINA PIÑERO GABARDINO</t>
  </si>
  <si>
    <t>ARANZAZU GARCIA ALONSO</t>
  </si>
  <si>
    <t>MARIA CASTRO SANCHEZ</t>
  </si>
  <si>
    <t>MARINA MENA TIMON</t>
  </si>
  <si>
    <t>ISABEL AREVALO VICENTE</t>
  </si>
  <si>
    <t>TRIGIJON</t>
  </si>
  <si>
    <t>ABF</t>
  </si>
  <si>
    <t>JVF</t>
  </si>
  <si>
    <t>SUB23F</t>
  </si>
  <si>
    <t>V2F</t>
  </si>
  <si>
    <t>V1F</t>
  </si>
  <si>
    <t>PARATRIF</t>
  </si>
  <si>
    <t>00:19:18</t>
  </si>
  <si>
    <t>00:21:02</t>
  </si>
  <si>
    <t>00:21:59</t>
  </si>
  <si>
    <t>00:23:27</t>
  </si>
  <si>
    <t>00:23:02</t>
  </si>
  <si>
    <t>00:24:15</t>
  </si>
  <si>
    <t>00:24:14</t>
  </si>
  <si>
    <t>00:26:20</t>
  </si>
  <si>
    <t>00:28:52</t>
  </si>
  <si>
    <t>00:31:36</t>
  </si>
  <si>
    <t>00:39:30</t>
  </si>
  <si>
    <t>00:39:36</t>
  </si>
  <si>
    <t>00:39:56</t>
  </si>
  <si>
    <t>00:40:30</t>
  </si>
  <si>
    <t>00:42:58</t>
  </si>
  <si>
    <t>00:42:13</t>
  </si>
  <si>
    <t>00:42:40</t>
  </si>
  <si>
    <t>00:44:34</t>
  </si>
  <si>
    <t>00:44:36</t>
  </si>
  <si>
    <t>00:46:22</t>
  </si>
  <si>
    <t>00:47:11</t>
  </si>
  <si>
    <t>00:14:12</t>
  </si>
  <si>
    <t>00:14:54</t>
  </si>
  <si>
    <t>00:15:52</t>
  </si>
  <si>
    <t>00:16:07</t>
  </si>
  <si>
    <t>00:16:22</t>
  </si>
  <si>
    <t>00:17:09</t>
  </si>
  <si>
    <t>00:16:48</t>
  </si>
  <si>
    <t>00:18:13</t>
  </si>
  <si>
    <t>00:18:24</t>
  </si>
  <si>
    <t>00:18:23</t>
  </si>
  <si>
    <t>00:22:19</t>
  </si>
  <si>
    <t>01:13:01</t>
  </si>
  <si>
    <t>01:13:49</t>
  </si>
  <si>
    <t>01:16:51</t>
  </si>
  <si>
    <t>01:17:03</t>
  </si>
  <si>
    <t>01:18:52</t>
  </si>
  <si>
    <t>01:22:08</t>
  </si>
  <si>
    <t>01:22:28</t>
  </si>
  <si>
    <t>01:23:55</t>
  </si>
  <si>
    <t>01:27:14</t>
  </si>
  <si>
    <t>01:31:52</t>
  </si>
  <si>
    <t>01:38:23</t>
  </si>
  <si>
    <t>+00:00:48</t>
  </si>
  <si>
    <t>+00:04:02</t>
  </si>
  <si>
    <t>+00:05:51</t>
  </si>
  <si>
    <t>+00:09:27</t>
  </si>
  <si>
    <t>+00:10:54</t>
  </si>
  <si>
    <t>+00:14:12</t>
  </si>
  <si>
    <t>+00:14:13</t>
  </si>
  <si>
    <t>+00:18:50</t>
  </si>
  <si>
    <t>+00:25:22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</si>
</sst>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[$-F400]h:mm:ss\ AM/PM"/>
  </numFmts>
  <fonts count="5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8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/>
    </xf>
    <xf numFmtId="0" fontId="2" fillId="2" borderId="0" xfId="1" applyFont="1" applyFill="1" applyAlignment="1"/>
    <xf numFmtId="1" fontId="2" fillId="2" borderId="0" xfId="1" applyNumberFormat="1" applyFont="1" applyFill="1" applyAlignment="1">
      <alignment horizontal="center"/>
    </xf>
    <xf numFmtId="0" fontId="3" fillId="0" borderId="0" xfId="1" applyFont="1"/>
    <xf numFmtId="164" fontId="4" fillId="0" borderId="0" xfId="1" applyNumberFormat="1" applyFont="1" applyFill="1" applyAlignment="1">
      <alignment horizontal="center"/>
    </xf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0" fontId="4" fillId="0" borderId="0" xfId="1" applyFont="1"/>
    <xf numFmtId="164" fontId="4" fillId="3" borderId="0" xfId="1" applyNumberFormat="1" applyFont="1" applyFill="1" applyAlignment="1">
      <alignment horizontal="center"/>
    </xf>
    <xf numFmtId="0" fontId="4" fillId="3" borderId="0" xfId="1" applyFont="1" applyFill="1" applyAlignment="1"/>
    <xf numFmtId="0" fontId="4" fillId="3" borderId="0" xfId="1" applyFont="1" applyFill="1" applyAlignment="1">
      <alignment horizontal="center"/>
    </xf>
    <xf numFmtId="165" fontId="4" fillId="3" borderId="0" xfId="1" applyNumberFormat="1" applyFont="1" applyFill="1" applyAlignment="1">
      <alignment horizontal="center" vertical="center"/>
    </xf>
    <xf numFmtId="1" fontId="4" fillId="3" borderId="0" xfId="1" applyNumberFormat="1" applyFont="1" applyFill="1" applyAlignment="1">
      <alignment horizontal="center" vertical="center"/>
    </xf>
    <xf numFmtId="2" fontId="4" fillId="3" borderId="0" xfId="1" applyNumberFormat="1" applyFont="1" applyFill="1" applyAlignment="1">
      <alignment horizontal="center"/>
    </xf>
    <xf numFmtId="1" fontId="4" fillId="3" borderId="0" xfId="1" applyNumberFormat="1" applyFont="1" applyFill="1" applyAlignment="1">
      <alignment horizontal="center"/>
    </xf>
    <xf numFmtId="0" fontId="4" fillId="0" borderId="0" xfId="1" applyFont="1" applyAlignment="1">
      <alignment horizontal="center"/>
    </xf>
    <xf numFmtId="1" fontId="4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C1A90F3B-B21F-E244-A824-AFBFAE6E5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CAA0-F7AD-4541-BCCD-97200EFE7F0B}">
  <dimension ref="A1:Q16"/>
  <sheetViews>
    <sheetView tabSelected="1" zoomScale="90" zoomScaleNormal="90" workbookViewId="0">
      <selection activeCell="M14" sqref="M14"/>
    </sheetView>
  </sheetViews>
  <sheetFormatPr baseColWidth="10" defaultColWidth="9.1640625" defaultRowHeight="16" x14ac:dyDescent="0.2"/>
  <cols>
    <col min="1" max="1" width="7.1640625" style="20" bestFit="1" customWidth="1"/>
    <col min="2" max="2" width="14.1640625" style="20" bestFit="1" customWidth="1"/>
    <col min="3" max="3" width="45.33203125" style="12" bestFit="1" customWidth="1"/>
    <col min="4" max="4" width="43.1640625" style="12" bestFit="1" customWidth="1"/>
    <col min="5" max="5" width="12" style="12" bestFit="1" customWidth="1"/>
    <col min="6" max="6" width="16" style="20" bestFit="1" customWidth="1"/>
    <col min="7" max="7" width="4.6640625" style="20" bestFit="1" customWidth="1"/>
    <col min="8" max="8" width="14.33203125" style="20" bestFit="1" customWidth="1"/>
    <col min="9" max="9" width="13.6640625" style="20" bestFit="1" customWidth="1"/>
    <col min="10" max="10" width="4.6640625" style="21" bestFit="1" customWidth="1"/>
    <col min="11" max="11" width="14" style="20" bestFit="1" customWidth="1"/>
    <col min="12" max="12" width="13.6640625" style="20" bestFit="1" customWidth="1"/>
    <col min="13" max="13" width="4.6640625" style="21" bestFit="1" customWidth="1"/>
    <col min="14" max="14" width="14.33203125" style="20" bestFit="1" customWidth="1"/>
    <col min="15" max="15" width="13.6640625" style="20" bestFit="1" customWidth="1"/>
    <col min="16" max="16" width="10.6640625" style="20" bestFit="1" customWidth="1"/>
    <col min="17" max="17" width="24.83203125" style="20" bestFit="1" customWidth="1"/>
    <col min="18" max="16384" width="9.1640625" style="12"/>
  </cols>
  <sheetData>
    <row r="1" spans="1:17" s="4" customForma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/>
      <c r="H1" s="1" t="s">
        <v>6</v>
      </c>
      <c r="I1" s="1" t="s">
        <v>7</v>
      </c>
      <c r="J1" s="1"/>
      <c r="K1" s="1" t="s">
        <v>8</v>
      </c>
      <c r="L1" s="1" t="s">
        <v>7</v>
      </c>
      <c r="M1" s="3"/>
      <c r="N1" s="1" t="s">
        <v>9</v>
      </c>
      <c r="O1" s="1" t="s">
        <v>7</v>
      </c>
      <c r="P1" s="1" t="s">
        <v>10</v>
      </c>
      <c r="Q1" s="1" t="s">
        <v>11</v>
      </c>
    </row>
    <row r="2" spans="1:17" x14ac:dyDescent="0.2">
      <c r="A2" s="5">
        <v>1</v>
      </c>
      <c r="B2" s="5">
        <v>113</v>
      </c>
      <c r="C2" s="6" t="s">
        <v>29</v>
      </c>
      <c r="D2" s="6" t="s">
        <v>14</v>
      </c>
      <c r="E2" s="6" t="s">
        <v>45</v>
      </c>
      <c r="F2" s="5">
        <v>1</v>
      </c>
      <c r="G2" s="5">
        <v>1</v>
      </c>
      <c r="H2" s="7" t="s">
        <v>51</v>
      </c>
      <c r="I2" s="8">
        <f>H2/5.15</f>
        <v>2.6024811218985974E-3</v>
      </c>
      <c r="J2" s="9">
        <v>2</v>
      </c>
      <c r="K2" s="7" t="s">
        <v>61</v>
      </c>
      <c r="L2" s="10">
        <f>14/(K2*20.1)</f>
        <v>25.392027205743432</v>
      </c>
      <c r="M2" s="11">
        <v>2</v>
      </c>
      <c r="N2" s="7" t="s">
        <v>72</v>
      </c>
      <c r="O2" s="8">
        <f>N2/3.5</f>
        <v>2.8174603174603171E-3</v>
      </c>
      <c r="P2" s="7" t="s">
        <v>83</v>
      </c>
      <c r="Q2" s="7" t="s">
        <v>12</v>
      </c>
    </row>
    <row r="3" spans="1:17" x14ac:dyDescent="0.2">
      <c r="A3" s="13">
        <v>2</v>
      </c>
      <c r="B3" s="13">
        <v>126</v>
      </c>
      <c r="C3" s="14" t="s">
        <v>30</v>
      </c>
      <c r="D3" s="14" t="s">
        <v>14</v>
      </c>
      <c r="E3" s="14" t="s">
        <v>45</v>
      </c>
      <c r="F3" s="13">
        <v>2</v>
      </c>
      <c r="G3" s="13">
        <v>2</v>
      </c>
      <c r="H3" s="15" t="s">
        <v>51</v>
      </c>
      <c r="I3" s="16">
        <f>H3/4.9</f>
        <v>2.7352607709750566E-3</v>
      </c>
      <c r="J3" s="17">
        <v>3</v>
      </c>
      <c r="K3" s="15" t="s">
        <v>62</v>
      </c>
      <c r="L3" s="18">
        <f>14/(K3*20.1)</f>
        <v>25.327905924920845</v>
      </c>
      <c r="M3" s="19">
        <v>3</v>
      </c>
      <c r="N3" s="15" t="s">
        <v>73</v>
      </c>
      <c r="O3" s="16">
        <f>N3/3.5</f>
        <v>2.9563492063492064E-3</v>
      </c>
      <c r="P3" s="15" t="s">
        <v>84</v>
      </c>
      <c r="Q3" s="15" t="s">
        <v>94</v>
      </c>
    </row>
    <row r="4" spans="1:17" x14ac:dyDescent="0.2">
      <c r="A4" s="5">
        <v>3</v>
      </c>
      <c r="B4" s="5">
        <v>140</v>
      </c>
      <c r="C4" s="6" t="s">
        <v>31</v>
      </c>
      <c r="D4" s="6" t="s">
        <v>13</v>
      </c>
      <c r="E4" s="6" t="s">
        <v>46</v>
      </c>
      <c r="F4" s="5">
        <v>1</v>
      </c>
      <c r="G4" s="5">
        <v>3</v>
      </c>
      <c r="H4" s="7" t="s">
        <v>52</v>
      </c>
      <c r="I4" s="8">
        <f>H4/4.9</f>
        <v>2.9809145880574451E-3</v>
      </c>
      <c r="J4" s="9">
        <v>4</v>
      </c>
      <c r="K4" s="7" t="s">
        <v>63</v>
      </c>
      <c r="L4" s="10">
        <f>14/(K4*20.1)</f>
        <v>25.116487678469088</v>
      </c>
      <c r="M4" s="11">
        <v>4</v>
      </c>
      <c r="N4" s="7" t="s">
        <v>74</v>
      </c>
      <c r="O4" s="8">
        <f>N4/3.5</f>
        <v>3.1481481481481477E-3</v>
      </c>
      <c r="P4" s="7" t="s">
        <v>85</v>
      </c>
      <c r="Q4" s="7" t="s">
        <v>16</v>
      </c>
    </row>
    <row r="5" spans="1:17" x14ac:dyDescent="0.2">
      <c r="A5" s="13">
        <v>4</v>
      </c>
      <c r="B5" s="13">
        <v>105</v>
      </c>
      <c r="C5" s="14" t="s">
        <v>32</v>
      </c>
      <c r="D5" s="14" t="s">
        <v>18</v>
      </c>
      <c r="E5" s="14" t="s">
        <v>47</v>
      </c>
      <c r="F5" s="13">
        <v>1</v>
      </c>
      <c r="G5" s="13">
        <v>4</v>
      </c>
      <c r="H5" s="15" t="s">
        <v>53</v>
      </c>
      <c r="I5" s="16">
        <f>H5/4.9</f>
        <v>3.1155517762660621E-3</v>
      </c>
      <c r="J5" s="17">
        <v>1</v>
      </c>
      <c r="K5" s="15" t="s">
        <v>25</v>
      </c>
      <c r="L5" s="18">
        <f>14/(K5*20.1)</f>
        <v>25.761602944183192</v>
      </c>
      <c r="M5" s="19">
        <v>1</v>
      </c>
      <c r="N5" s="15" t="s">
        <v>75</v>
      </c>
      <c r="O5" s="16">
        <f>N5/3.5</f>
        <v>3.197751322751323E-3</v>
      </c>
      <c r="P5" s="15" t="s">
        <v>86</v>
      </c>
      <c r="Q5" s="15" t="s">
        <v>95</v>
      </c>
    </row>
    <row r="6" spans="1:17" x14ac:dyDescent="0.2">
      <c r="A6" s="5">
        <v>5</v>
      </c>
      <c r="B6" s="5">
        <v>107</v>
      </c>
      <c r="C6" s="6" t="s">
        <v>33</v>
      </c>
      <c r="D6" s="6" t="s">
        <v>14</v>
      </c>
      <c r="E6" s="6" t="s">
        <v>45</v>
      </c>
      <c r="F6" s="5">
        <v>3</v>
      </c>
      <c r="G6" s="5">
        <v>5</v>
      </c>
      <c r="H6" s="7" t="s">
        <v>53</v>
      </c>
      <c r="I6" s="8">
        <f>H6/4.9</f>
        <v>3.1155517762660621E-3</v>
      </c>
      <c r="J6" s="9">
        <v>5</v>
      </c>
      <c r="K6" s="7" t="s">
        <v>64</v>
      </c>
      <c r="L6" s="10">
        <f>14/(K6*20.1)</f>
        <v>24.765063571033714</v>
      </c>
      <c r="M6" s="11">
        <v>5</v>
      </c>
      <c r="N6" s="7" t="s">
        <v>76</v>
      </c>
      <c r="O6" s="8">
        <f>N6/3.5</f>
        <v>3.2473544973544975E-3</v>
      </c>
      <c r="P6" s="7" t="s">
        <v>87</v>
      </c>
      <c r="Q6" s="7" t="s">
        <v>96</v>
      </c>
    </row>
    <row r="7" spans="1:17" x14ac:dyDescent="0.2">
      <c r="A7" s="13">
        <v>6</v>
      </c>
      <c r="B7" s="13">
        <v>106</v>
      </c>
      <c r="C7" s="14" t="s">
        <v>34</v>
      </c>
      <c r="D7" s="14" t="s">
        <v>21</v>
      </c>
      <c r="E7" s="14" t="s">
        <v>48</v>
      </c>
      <c r="F7" s="13">
        <v>1</v>
      </c>
      <c r="G7" s="13">
        <v>6</v>
      </c>
      <c r="H7" s="15" t="s">
        <v>24</v>
      </c>
      <c r="I7" s="16">
        <f>H7/4.9</f>
        <v>3.1179138321995462E-3</v>
      </c>
      <c r="J7" s="17">
        <v>8</v>
      </c>
      <c r="K7" s="15" t="s">
        <v>65</v>
      </c>
      <c r="L7" s="18">
        <f>14/(K7*20.1)</f>
        <v>23.343329898220301</v>
      </c>
      <c r="M7" s="19">
        <v>8</v>
      </c>
      <c r="N7" s="15" t="s">
        <v>77</v>
      </c>
      <c r="O7" s="16">
        <f>N7/3.5</f>
        <v>3.402777777777778E-3</v>
      </c>
      <c r="P7" s="15" t="s">
        <v>88</v>
      </c>
      <c r="Q7" s="15" t="s">
        <v>22</v>
      </c>
    </row>
    <row r="8" spans="1:17" x14ac:dyDescent="0.2">
      <c r="A8" s="5">
        <v>7</v>
      </c>
      <c r="B8" s="5">
        <v>115</v>
      </c>
      <c r="C8" s="6" t="s">
        <v>35</v>
      </c>
      <c r="D8" s="6" t="s">
        <v>21</v>
      </c>
      <c r="E8" s="6" t="s">
        <v>49</v>
      </c>
      <c r="F8" s="5">
        <v>1</v>
      </c>
      <c r="G8" s="5">
        <v>8</v>
      </c>
      <c r="H8" s="7" t="s">
        <v>54</v>
      </c>
      <c r="I8" s="8">
        <f>H8/4.9</f>
        <v>3.3234126984126979E-3</v>
      </c>
      <c r="J8" s="9">
        <v>6</v>
      </c>
      <c r="K8" s="7" t="s">
        <v>66</v>
      </c>
      <c r="L8" s="10">
        <f>14/(K8*20.1)</f>
        <v>23.758035719546754</v>
      </c>
      <c r="M8" s="11">
        <v>6</v>
      </c>
      <c r="N8" s="7" t="s">
        <v>78</v>
      </c>
      <c r="O8" s="8">
        <f>N8/3.5</f>
        <v>3.3333333333333335E-3</v>
      </c>
      <c r="P8" s="7" t="s">
        <v>89</v>
      </c>
      <c r="Q8" s="7" t="s">
        <v>97</v>
      </c>
    </row>
    <row r="9" spans="1:17" x14ac:dyDescent="0.2">
      <c r="A9" s="13">
        <v>8</v>
      </c>
      <c r="B9" s="13">
        <v>111</v>
      </c>
      <c r="C9" s="14" t="s">
        <v>36</v>
      </c>
      <c r="D9" s="14" t="s">
        <v>23</v>
      </c>
      <c r="E9" s="14" t="s">
        <v>45</v>
      </c>
      <c r="F9" s="13">
        <v>4</v>
      </c>
      <c r="G9" s="13">
        <v>7</v>
      </c>
      <c r="H9" s="15" t="s">
        <v>55</v>
      </c>
      <c r="I9" s="16">
        <f>H9/4.9</f>
        <v>3.2643613000755858E-3</v>
      </c>
      <c r="J9" s="17">
        <v>7</v>
      </c>
      <c r="K9" s="15" t="s">
        <v>67</v>
      </c>
      <c r="L9" s="18">
        <f>14/(K9*20.1)</f>
        <v>23.507462686567166</v>
      </c>
      <c r="M9" s="19">
        <v>7</v>
      </c>
      <c r="N9" s="15" t="s">
        <v>79</v>
      </c>
      <c r="O9" s="16">
        <f>N9/3.5</f>
        <v>3.6144179894179894E-3</v>
      </c>
      <c r="P9" s="15" t="s">
        <v>90</v>
      </c>
      <c r="Q9" s="15" t="s">
        <v>98</v>
      </c>
    </row>
    <row r="10" spans="1:17" x14ac:dyDescent="0.2">
      <c r="A10" s="5">
        <v>9</v>
      </c>
      <c r="B10" s="5">
        <v>123</v>
      </c>
      <c r="C10" s="6" t="s">
        <v>37</v>
      </c>
      <c r="D10" s="6" t="s">
        <v>26</v>
      </c>
      <c r="E10" s="6" t="s">
        <v>50</v>
      </c>
      <c r="F10" s="5">
        <v>1</v>
      </c>
      <c r="G10" s="5">
        <v>10</v>
      </c>
      <c r="H10" s="7" t="s">
        <v>56</v>
      </c>
      <c r="I10" s="8">
        <f>H10/4.9</f>
        <v>3.4367913832199543E-3</v>
      </c>
      <c r="J10" s="9">
        <v>9</v>
      </c>
      <c r="K10" s="7" t="s">
        <v>68</v>
      </c>
      <c r="L10" s="10">
        <f>14/(K10*20.1)</f>
        <v>22.505274673751657</v>
      </c>
      <c r="M10" s="11">
        <v>9</v>
      </c>
      <c r="N10" s="7" t="s">
        <v>80</v>
      </c>
      <c r="O10" s="8">
        <f>N10/3.5</f>
        <v>3.6507936507936506E-3</v>
      </c>
      <c r="P10" s="7" t="s">
        <v>91</v>
      </c>
      <c r="Q10" s="7" t="s">
        <v>99</v>
      </c>
    </row>
    <row r="11" spans="1:17" x14ac:dyDescent="0.2">
      <c r="A11" s="13">
        <v>10</v>
      </c>
      <c r="B11" s="13">
        <v>138</v>
      </c>
      <c r="C11" s="14" t="s">
        <v>38</v>
      </c>
      <c r="D11" s="14" t="s">
        <v>13</v>
      </c>
      <c r="E11" s="14" t="s">
        <v>46</v>
      </c>
      <c r="F11" s="13">
        <v>2</v>
      </c>
      <c r="G11" s="13">
        <v>9</v>
      </c>
      <c r="H11" s="15" t="s">
        <v>57</v>
      </c>
      <c r="I11" s="16">
        <f>H11/4.9</f>
        <v>3.4344293272864698E-3</v>
      </c>
      <c r="J11" s="17">
        <v>10</v>
      </c>
      <c r="K11" s="15" t="s">
        <v>69</v>
      </c>
      <c r="L11" s="18">
        <f>14/(K11*20.1)</f>
        <v>22.488454588046313</v>
      </c>
      <c r="M11" s="19">
        <v>10</v>
      </c>
      <c r="N11" s="15" t="s">
        <v>81</v>
      </c>
      <c r="O11" s="16">
        <f>N11/3.5</f>
        <v>3.6474867724867722E-3</v>
      </c>
      <c r="P11" s="15" t="s">
        <v>91</v>
      </c>
      <c r="Q11" s="15" t="s">
        <v>100</v>
      </c>
    </row>
    <row r="12" spans="1:17" x14ac:dyDescent="0.2">
      <c r="A12" s="5">
        <v>11</v>
      </c>
      <c r="B12" s="5">
        <v>156</v>
      </c>
      <c r="C12" s="6" t="s">
        <v>39</v>
      </c>
      <c r="D12" s="6" t="s">
        <v>19</v>
      </c>
      <c r="E12" s="6" t="s">
        <v>49</v>
      </c>
      <c r="F12" s="5">
        <v>2</v>
      </c>
      <c r="G12" s="5">
        <v>11</v>
      </c>
      <c r="H12" s="7" t="s">
        <v>58</v>
      </c>
      <c r="I12" s="8">
        <f>H12/4.9</f>
        <v>3.7320483749055172E-3</v>
      </c>
      <c r="J12" s="9">
        <v>11</v>
      </c>
      <c r="K12" s="7" t="s">
        <v>70</v>
      </c>
      <c r="L12" s="10">
        <f>14/(K12*20.1)</f>
        <v>21.631597583613207</v>
      </c>
      <c r="M12" s="11">
        <v>11</v>
      </c>
      <c r="N12" s="7" t="s">
        <v>20</v>
      </c>
      <c r="O12" s="8">
        <f>N12/3.5</f>
        <v>3.7996031746031743E-3</v>
      </c>
      <c r="P12" s="7" t="s">
        <v>92</v>
      </c>
      <c r="Q12" s="7" t="s">
        <v>101</v>
      </c>
    </row>
    <row r="13" spans="1:17" x14ac:dyDescent="0.2">
      <c r="A13" s="13">
        <v>12</v>
      </c>
      <c r="B13" s="13">
        <v>171</v>
      </c>
      <c r="C13" s="14" t="s">
        <v>40</v>
      </c>
      <c r="D13" s="14" t="s">
        <v>44</v>
      </c>
      <c r="E13" s="14" t="s">
        <v>45</v>
      </c>
      <c r="F13" s="13">
        <v>5</v>
      </c>
      <c r="G13" s="13">
        <v>12</v>
      </c>
      <c r="H13" s="15" t="s">
        <v>59</v>
      </c>
      <c r="I13" s="16">
        <f>H13/4.9</f>
        <v>4.0910808767951621E-3</v>
      </c>
      <c r="J13" s="17">
        <v>12</v>
      </c>
      <c r="K13" s="15" t="s">
        <v>71</v>
      </c>
      <c r="L13" s="18">
        <f>14/(K13*20.1)</f>
        <v>21.257189854331308</v>
      </c>
      <c r="M13" s="19">
        <v>12</v>
      </c>
      <c r="N13" s="15" t="s">
        <v>82</v>
      </c>
      <c r="O13" s="16">
        <f>N13/3.5</f>
        <v>4.4279100529100533E-3</v>
      </c>
      <c r="P13" s="15" t="s">
        <v>93</v>
      </c>
      <c r="Q13" s="15" t="s">
        <v>102</v>
      </c>
    </row>
    <row r="14" spans="1:17" x14ac:dyDescent="0.2">
      <c r="A14" s="5" t="s">
        <v>27</v>
      </c>
      <c r="B14" s="5">
        <v>131</v>
      </c>
      <c r="C14" s="6" t="s">
        <v>43</v>
      </c>
      <c r="D14" s="6" t="s">
        <v>17</v>
      </c>
      <c r="E14" s="6" t="s">
        <v>47</v>
      </c>
      <c r="F14" s="5"/>
      <c r="G14" s="5">
        <v>13</v>
      </c>
      <c r="H14" s="7" t="s">
        <v>60</v>
      </c>
      <c r="I14" s="8">
        <f>H14/4.9</f>
        <v>4.4784580498866211E-3</v>
      </c>
      <c r="J14" s="9">
        <v>13</v>
      </c>
      <c r="K14" s="7" t="s">
        <v>15</v>
      </c>
      <c r="L14" s="10">
        <f>14/(K14*20.1)</f>
        <v>15.215955620129437</v>
      </c>
      <c r="M14" s="11">
        <v>13</v>
      </c>
      <c r="N14" s="7"/>
      <c r="O14" s="8">
        <f>N14/3.5</f>
        <v>0</v>
      </c>
      <c r="P14" s="7"/>
      <c r="Q14" s="7"/>
    </row>
    <row r="15" spans="1:17" x14ac:dyDescent="0.2">
      <c r="A15" s="5" t="s">
        <v>28</v>
      </c>
      <c r="B15" s="5">
        <v>139</v>
      </c>
      <c r="C15" s="6" t="s">
        <v>41</v>
      </c>
      <c r="D15" s="6" t="s">
        <v>13</v>
      </c>
      <c r="E15" s="6" t="s">
        <v>46</v>
      </c>
      <c r="F15" s="5"/>
      <c r="G15" s="5">
        <v>14</v>
      </c>
      <c r="H15" s="7"/>
      <c r="I15" s="8">
        <f>H15/4.9</f>
        <v>0</v>
      </c>
      <c r="J15" s="9">
        <v>14</v>
      </c>
      <c r="K15" s="7"/>
      <c r="L15" s="10"/>
      <c r="M15" s="11">
        <v>14</v>
      </c>
      <c r="N15" s="7"/>
      <c r="O15" s="8">
        <f>N15/3.5</f>
        <v>0</v>
      </c>
      <c r="P15" s="7"/>
      <c r="Q15" s="7"/>
    </row>
    <row r="16" spans="1:17" x14ac:dyDescent="0.2">
      <c r="A16" s="13" t="s">
        <v>28</v>
      </c>
      <c r="B16" s="13">
        <v>120</v>
      </c>
      <c r="C16" s="14" t="s">
        <v>42</v>
      </c>
      <c r="D16" s="14" t="s">
        <v>23</v>
      </c>
      <c r="E16" s="14" t="s">
        <v>45</v>
      </c>
      <c r="F16" s="13"/>
      <c r="G16" s="13">
        <v>15</v>
      </c>
      <c r="H16" s="15"/>
      <c r="I16" s="16">
        <f>H16/4.9</f>
        <v>0</v>
      </c>
      <c r="J16" s="17">
        <v>15</v>
      </c>
      <c r="K16" s="15"/>
      <c r="L16" s="18"/>
      <c r="M16" s="19">
        <v>15</v>
      </c>
      <c r="N16" s="15"/>
      <c r="O16" s="16">
        <f>N16/3.5</f>
        <v>0</v>
      </c>
      <c r="P16" s="15"/>
      <c r="Q16" s="15"/>
    </row>
  </sheetData>
  <sheetProtection algorithmName="SHA-512" hashValue="bsVAiDZUrzL9UQpJGkwp8sGzY+Uv6rAonCkQQvJOlSU6vvWYCapAnhwD0tG6Prl+L4RYeUafNldn9vHsnt2AdA==" saltValue="fGvUfr/Su6XSNuhgm276nw==" spinCount="100000" sheet="1" objects="1" scenarios="1" autoFilter="0"/>
  <autoFilter ref="A1:Q1" xr:uid="{B989357B-DA32-9248-AF4B-7B8B32621C2D}">
    <sortState ref="A2:Q16">
      <sortCondition ref="A1:A16"/>
    </sortState>
  </autoFilter>
  <pageMargins left="0.75" right="0.75" top="1" bottom="1" header="0" footer="0"/>
  <pageSetup paperSize="0" scale="0" fitToWidth="0" fitToHeight="0" pageOrder="overThenDown" orientation="portrait" usePrinterDefaults="0" useFirstPageNumber="1" horizontalDpi="0" verticalDpi="0" copies="0"/>
  <headerFooter alignWithMargins="0">
    <oddFooter>P_x0000_a_x0000_g_x0000_e_x0000_ _x0000_&amp;_x0000_P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B9B2-682A-0C48-8204-8376ED0AC941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 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2022-03-13T20:08:51Z</dcterms:created>
  <dcterms:modified xsi:type="dcterms:W3CDTF">2022-03-13T20:16:37Z</dcterms:modified>
</cp:coreProperties>
</file>